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2"/>
  <workbookPr/>
  <mc:AlternateContent xmlns:mc="http://schemas.openxmlformats.org/markup-compatibility/2006">
    <mc:Choice Requires="x15">
      <x15ac:absPath xmlns:x15ac="http://schemas.microsoft.com/office/spreadsheetml/2010/11/ac" url="D:\Disk D\Alena\rozpocet\"/>
    </mc:Choice>
  </mc:AlternateContent>
  <xr:revisionPtr revIDLastSave="0" documentId="13_ncr:1_{3F262E85-D33A-4A6B-B50E-7CCC693A047F}" xr6:coauthVersionLast="36" xr6:coauthVersionMax="36" xr10:uidLastSave="{00000000-0000-0000-0000-000000000000}"/>
  <bookViews>
    <workbookView xWindow="0" yWindow="0" windowWidth="19200" windowHeight="11595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6" i="1" l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G38" i="1" l="1"/>
  <c r="G37" i="1"/>
  <c r="G36" i="1"/>
  <c r="G35" i="1"/>
  <c r="G34" i="1"/>
  <c r="G33" i="1"/>
  <c r="G32" i="1"/>
  <c r="G31" i="1"/>
  <c r="G30" i="1"/>
  <c r="G29" i="1"/>
  <c r="G28" i="1"/>
  <c r="F27" i="1"/>
  <c r="F39" i="1" s="1"/>
  <c r="E27" i="1"/>
  <c r="G27" i="1" s="1"/>
  <c r="D27" i="1"/>
  <c r="C27" i="1"/>
  <c r="G26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F8" i="1"/>
  <c r="E8" i="1"/>
  <c r="G8" i="1" s="1"/>
  <c r="D8" i="1"/>
  <c r="C8" i="1"/>
  <c r="D39" i="1" l="1"/>
  <c r="C39" i="1"/>
  <c r="E39" i="1"/>
  <c r="G39" i="1" s="1"/>
</calcChain>
</file>

<file path=xl/sharedStrings.xml><?xml version="1.0" encoding="utf-8"?>
<sst xmlns="http://schemas.openxmlformats.org/spreadsheetml/2006/main" count="52" uniqueCount="52">
  <si>
    <r>
      <t xml:space="preserve">Náklady, výnosy a výsledek hospodaření v členění na hlavní a doplňkovou činnost </t>
    </r>
    <r>
      <rPr>
        <b/>
        <sz val="8"/>
        <color theme="1"/>
        <rFont val="Calibri"/>
        <family val="2"/>
        <charset val="238"/>
        <scheme val="minor"/>
      </rPr>
      <t>v tis. Kč</t>
    </r>
  </si>
  <si>
    <t>Název organizace: Mateřská škola Pohádka, Sezemice</t>
  </si>
  <si>
    <t>IČO:</t>
  </si>
  <si>
    <t>v tis. Kč</t>
  </si>
  <si>
    <t>Číslo řádku</t>
  </si>
  <si>
    <t>Název</t>
  </si>
  <si>
    <t>Náklady celkem</t>
  </si>
  <si>
    <t>Spotřeba materiálu (účet 501)</t>
  </si>
  <si>
    <t>Spotřeba energie (účet 502)</t>
  </si>
  <si>
    <t>Prodané zboží (účet 504)</t>
  </si>
  <si>
    <t xml:space="preserve">Opravy a udržování (účet 511) </t>
  </si>
  <si>
    <t>Cestovné (účet 512)</t>
  </si>
  <si>
    <t xml:space="preserve"> </t>
  </si>
  <si>
    <t>Náklady na reprezentaci (úče 513)</t>
  </si>
  <si>
    <t>Ostatní služby (účet 518)</t>
  </si>
  <si>
    <t xml:space="preserve">Mzdové náklady (účet 521) </t>
  </si>
  <si>
    <t>Zákonné sociální pojištění (účet 524)</t>
  </si>
  <si>
    <t>Jiné sociální pojištění (účet 525)</t>
  </si>
  <si>
    <t>Zákonné sociální náklady (účet 527)</t>
  </si>
  <si>
    <t>Jinné sociální náklady (účet 528)</t>
  </si>
  <si>
    <t>Daně a poplatky (sk. 53)</t>
  </si>
  <si>
    <t>Odpisy dlouhodobého majetku (účet 551)</t>
  </si>
  <si>
    <t>Náklady z drobného dlouhodobého majetku (účet 558)</t>
  </si>
  <si>
    <t>Daň z příjmů (sk. 59)</t>
  </si>
  <si>
    <t>Ostaní náklady jinde neuvedené</t>
  </si>
  <si>
    <t>Výnosy celkem</t>
  </si>
  <si>
    <t>Výnosy z prodeje vlastních výrobků (účet 601)</t>
  </si>
  <si>
    <t>Výnosy u prodeje služeb (účet 602)</t>
  </si>
  <si>
    <t>Výnosy z pronájmu (účet 603)</t>
  </si>
  <si>
    <t>Výnosy z prodaného zboží (účet 604)</t>
  </si>
  <si>
    <t>Čerpání fondů (účet 648)</t>
  </si>
  <si>
    <t>Ostatní výnosy z činnosti (účet 649)</t>
  </si>
  <si>
    <r>
      <t>Výnosy vybaných mísních vládích institucí z transferů (účet 672)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b/>
        <i/>
        <sz val="11"/>
        <color theme="1"/>
        <rFont val="Calibri"/>
        <family val="2"/>
        <charset val="238"/>
        <scheme val="minor"/>
      </rPr>
      <t>v tom:</t>
    </r>
  </si>
  <si>
    <t>příspěvek na provoz od zřizovatele (AÚ k účtu 672)</t>
  </si>
  <si>
    <t>dotace ze státního rozpočtu a státních fondů - MŠMT a dalších ministerstev (AÚ k účtu 672)</t>
  </si>
  <si>
    <t>výnosy odpovídající výši odpisů dlouhodobého majetku pořízeného zcela nebo z části z investičního transferu (AÚ k účtu 672)</t>
  </si>
  <si>
    <t>Ostaní výnosy jinde neuvedené</t>
  </si>
  <si>
    <t>Výsledek hospodaření po zdanění</t>
  </si>
  <si>
    <t xml:space="preserve">V souladu s ustanovením § 28 a) zákona je organizace povinna zveřejnit návrh rozpočtu a střednědobého výhledu rozpočtu na svých internetových stránkách  nejméně po dobu 15 dnů přede dnem jeho projednávání. </t>
  </si>
  <si>
    <r>
      <t xml:space="preserve">Dle § 5 odst. 3 zákona č. 23/2017 Sb.,  o rozpočtové odpovědnosti, </t>
    </r>
    <r>
      <rPr>
        <i/>
        <sz val="8"/>
        <color theme="1"/>
        <rFont val="Tahoma"/>
        <family val="2"/>
        <charset val="238"/>
      </rPr>
      <t xml:space="preserve">„s </t>
    </r>
    <r>
      <rPr>
        <i/>
        <u/>
        <sz val="8"/>
        <color theme="1"/>
        <rFont val="Tahoma"/>
        <family val="2"/>
        <charset val="238"/>
      </rPr>
      <t>návrhem rozpočtu na rozpočtový rok veřejná instituce zveřejní informace</t>
    </r>
    <r>
      <rPr>
        <i/>
        <sz val="8"/>
        <color theme="1"/>
        <rFont val="Tahoma"/>
        <family val="2"/>
        <charset val="238"/>
      </rPr>
      <t xml:space="preserve"> </t>
    </r>
    <r>
      <rPr>
        <b/>
        <i/>
        <sz val="8"/>
        <color theme="1"/>
        <rFont val="Tahoma"/>
        <family val="2"/>
        <charset val="238"/>
      </rPr>
      <t>o schváleném rozpočtu na rozpočtový rok předcházející roku, na který je předkládán návrh rozpočtu  a o očekávaném, nebo skutečném plnění rozpočtu za předcházející rok“</t>
    </r>
    <r>
      <rPr>
        <i/>
        <sz val="8"/>
        <color theme="1"/>
        <rFont val="Tahoma"/>
        <family val="2"/>
        <charset val="238"/>
      </rPr>
      <t xml:space="preserve">. </t>
    </r>
  </si>
  <si>
    <t>Vyhotovila:</t>
  </si>
  <si>
    <t>Mgr. Foglová Alena</t>
  </si>
  <si>
    <t>Schválila</t>
  </si>
  <si>
    <t>Bc. Machatá Veronika</t>
  </si>
  <si>
    <t>Náklady z investičního majetku</t>
  </si>
  <si>
    <r>
      <t xml:space="preserve">Očekávané nebo skutečné plnění rozpočtu rok 2022 (stávající rok) </t>
    </r>
    <r>
      <rPr>
        <sz val="8"/>
        <color theme="1"/>
        <rFont val="Calibri"/>
        <family val="2"/>
        <charset val="238"/>
        <scheme val="minor"/>
      </rPr>
      <t>§ 5 odst. 3 z. č. 23/2017 Sb.</t>
    </r>
  </si>
  <si>
    <t>Návrh rozpočtu za doplňkovou činnost rok 2024 (rozpočtovaný rok)</t>
  </si>
  <si>
    <t xml:space="preserve">Rozpočet (plánu výnosů a nákladů) na rok 2025 </t>
  </si>
  <si>
    <r>
      <t>Schválený rozpočet 2024 (stávající rok)</t>
    </r>
    <r>
      <rPr>
        <b/>
        <sz val="8"/>
        <color theme="1"/>
        <rFont val="Calibri"/>
        <family val="2"/>
        <charset val="238"/>
        <scheme val="minor"/>
      </rPr>
      <t xml:space="preserve"> § 5 odst. 3 z. č. 23/2017 Sb.</t>
    </r>
  </si>
  <si>
    <t>Návrh rozpočtu za hlavní činnost rok 2025 (rozpočtovaný rok)</t>
  </si>
  <si>
    <t>Návrh rozpočtu celkem za hlavní a doplňkovou činnost rok 2025 (rozpočtovaný rok)</t>
  </si>
  <si>
    <t>č.j.616/24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</si>
</sst>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9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i/>
      <sz val="8"/>
      <color theme="1"/>
      <name val="Tahoma"/>
      <family val="2"/>
      <charset val="238"/>
    </font>
    <font>
      <i/>
      <u/>
      <sz val="8"/>
      <color theme="1"/>
      <name val="Tahoma"/>
      <family val="2"/>
      <charset val="238"/>
    </font>
    <font>
      <b/>
      <i/>
      <sz val="8"/>
      <color theme="1"/>
      <name val="Tahoma"/>
      <family val="2"/>
      <charset val="238"/>
    </font>
    <font>
      <sz val="11"/>
      <color theme="1"/>
      <name val="Tahoma"/>
      <family val="2"/>
      <charset val="238"/>
    </font>
    <font>
      <sz val="11"/>
      <color theme="1"/>
      <name val="Arial"/>
      <family val="2"/>
      <charset val="238"/>
    </font>
    <font>
      <sz val="1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0" xfId="0" applyFont="1" applyAlignment="1"/>
    <xf numFmtId="0" fontId="3" fillId="0" borderId="0" xfId="0" applyFont="1"/>
    <xf numFmtId="0" fontId="4" fillId="0" borderId="0" xfId="0" applyFont="1"/>
    <xf numFmtId="0" fontId="6" fillId="0" borderId="0" xfId="0" applyFont="1"/>
    <xf numFmtId="0" fontId="1" fillId="0" borderId="0" xfId="0" applyFont="1"/>
    <xf numFmtId="0" fontId="0" fillId="0" borderId="0" xfId="0" applyFont="1"/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1" fillId="0" borderId="1" xfId="0" applyFont="1" applyFill="1" applyBorder="1" applyAlignment="1">
      <alignment horizontal="center" wrapText="1"/>
    </xf>
    <xf numFmtId="0" fontId="0" fillId="0" borderId="1" xfId="0" applyBorder="1"/>
    <xf numFmtId="0" fontId="7" fillId="0" borderId="0" xfId="0" applyFont="1"/>
    <xf numFmtId="0" fontId="0" fillId="0" borderId="1" xfId="0" applyBorder="1" applyAlignment="1">
      <alignment wrapText="1"/>
    </xf>
    <xf numFmtId="0" fontId="8" fillId="0" borderId="1" xfId="0" applyFont="1" applyBorder="1" applyAlignment="1"/>
    <xf numFmtId="1" fontId="0" fillId="0" borderId="1" xfId="0" applyNumberFormat="1" applyBorder="1"/>
    <xf numFmtId="0" fontId="9" fillId="0" borderId="1" xfId="0" applyFont="1" applyBorder="1" applyAlignment="1">
      <alignment wrapText="1"/>
    </xf>
    <xf numFmtId="3" fontId="0" fillId="0" borderId="1" xfId="0" applyNumberFormat="1" applyBorder="1"/>
    <xf numFmtId="0" fontId="0" fillId="0" borderId="0" xfId="0" applyBorder="1"/>
    <xf numFmtId="0" fontId="10" fillId="0" borderId="0" xfId="0" applyFont="1" applyBorder="1"/>
    <xf numFmtId="0" fontId="14" fillId="0" borderId="0" xfId="0" applyFont="1"/>
    <xf numFmtId="0" fontId="15" fillId="0" borderId="0" xfId="0" applyFont="1"/>
    <xf numFmtId="0" fontId="2" fillId="2" borderId="1" xfId="0" applyFont="1" applyFill="1" applyBorder="1"/>
    <xf numFmtId="0" fontId="0" fillId="2" borderId="1" xfId="0" applyFill="1" applyBorder="1"/>
    <xf numFmtId="0" fontId="2" fillId="3" borderId="1" xfId="0" applyFont="1" applyFill="1" applyBorder="1"/>
    <xf numFmtId="0" fontId="0" fillId="3" borderId="1" xfId="0" applyFill="1" applyBorder="1"/>
    <xf numFmtId="0" fontId="2" fillId="4" borderId="1" xfId="0" applyFont="1" applyFill="1" applyBorder="1"/>
    <xf numFmtId="0" fontId="0" fillId="4" borderId="1" xfId="0" applyFill="1" applyBorder="1"/>
    <xf numFmtId="0" fontId="16" fillId="0" borderId="1" xfId="0" applyFont="1" applyBorder="1"/>
    <xf numFmtId="0" fontId="6" fillId="0" borderId="0" xfId="0" applyFont="1" applyAlignment="1">
      <alignment horizontal="center" wrapText="1"/>
    </xf>
    <xf numFmtId="0" fontId="15" fillId="0" borderId="0" xfId="0" applyFont="1" applyAlignment="1">
      <alignment horizontal="center"/>
    </xf>
    <xf numFmtId="0" fontId="16" fillId="3" borderId="1" xfId="0" applyFont="1" applyFill="1" applyBorder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8"/>
  <sheetViews>
    <sheetView tabSelected="1" zoomScale="95" zoomScaleNormal="95" workbookViewId="0">
      <selection activeCell="F4" sqref="F4"/>
    </sheetView>
  </sheetViews>
  <sheetFormatPr defaultRowHeight="15" x14ac:dyDescent="0.25"/>
  <cols>
    <col min="1" max="1" width="6.28515625" customWidth="1"/>
    <col min="2" max="2" width="41.140625" customWidth="1"/>
    <col min="3" max="3" width="15.28515625" customWidth="1"/>
    <col min="4" max="4" width="13.5703125" customWidth="1"/>
    <col min="5" max="5" width="12.85546875" customWidth="1"/>
    <col min="6" max="6" width="19.5703125" customWidth="1"/>
    <col min="7" max="7" width="20.28515625" customWidth="1"/>
  </cols>
  <sheetData>
    <row r="1" spans="1:12" ht="15.75" x14ac:dyDescent="0.25">
      <c r="A1" s="1" t="s">
        <v>47</v>
      </c>
      <c r="B1" s="1"/>
      <c r="C1" s="1"/>
      <c r="D1" s="1"/>
      <c r="E1" s="1"/>
      <c r="F1" s="1"/>
      <c r="G1" s="1"/>
      <c r="H1" s="1"/>
      <c r="I1" s="1"/>
      <c r="J1" s="1"/>
      <c r="K1" s="2"/>
      <c r="L1" s="2"/>
    </row>
    <row r="2" spans="1:12" x14ac:dyDescent="0.25">
      <c r="A2" s="3" t="s">
        <v>0</v>
      </c>
      <c r="B2" s="3"/>
      <c r="C2" s="3"/>
      <c r="D2" s="4"/>
      <c r="E2" s="4"/>
      <c r="F2" s="4"/>
      <c r="G2" s="4"/>
      <c r="H2" s="4"/>
      <c r="I2" s="4"/>
      <c r="J2" s="4"/>
    </row>
    <row r="3" spans="1:12" x14ac:dyDescent="0.25">
      <c r="A3" s="5" t="s">
        <v>1</v>
      </c>
      <c r="B3" s="5"/>
      <c r="C3" s="5"/>
    </row>
    <row r="4" spans="1:12" x14ac:dyDescent="0.25">
      <c r="A4" s="5" t="s">
        <v>2</v>
      </c>
      <c r="B4" s="5">
        <v>60156961</v>
      </c>
      <c r="C4" s="6"/>
    </row>
    <row r="5" spans="1:12" x14ac:dyDescent="0.25">
      <c r="A5" s="6" t="s">
        <v>51</v>
      </c>
      <c r="B5" s="6"/>
      <c r="C5" s="6"/>
      <c r="G5" s="5"/>
    </row>
    <row r="6" spans="1:12" x14ac:dyDescent="0.25">
      <c r="A6" s="6"/>
      <c r="B6" s="6"/>
      <c r="C6" s="6"/>
      <c r="G6" s="5" t="s">
        <v>3</v>
      </c>
    </row>
    <row r="7" spans="1:12" ht="73.5" customHeight="1" x14ac:dyDescent="0.25">
      <c r="A7" s="7" t="s">
        <v>4</v>
      </c>
      <c r="B7" s="8" t="s">
        <v>5</v>
      </c>
      <c r="C7" s="9" t="s">
        <v>48</v>
      </c>
      <c r="D7" s="9" t="s">
        <v>45</v>
      </c>
      <c r="E7" s="9" t="s">
        <v>49</v>
      </c>
      <c r="F7" s="9" t="s">
        <v>46</v>
      </c>
      <c r="G7" s="10" t="s">
        <v>50</v>
      </c>
    </row>
    <row r="8" spans="1:12" ht="15.75" x14ac:dyDescent="0.25">
      <c r="A8" s="11">
        <v>1</v>
      </c>
      <c r="B8" s="22" t="s">
        <v>6</v>
      </c>
      <c r="C8" s="23">
        <f>C9+C10+C11+C12+C13+C14+C15+C16+C17+C18+C19+C20+C21+C22+C23+C24+C26</f>
        <v>24267</v>
      </c>
      <c r="D8" s="23">
        <f>D9+D10+D11+D12+D13+D14+D15+D16+D17+D18+D19+D20+D21+D22+D23+D24+D26</f>
        <v>26915</v>
      </c>
      <c r="E8" s="23">
        <f>E9+E10+E11+E12+E13+E14+E15+E16+E17+E18+E19+E20+E21+E22+E23+E24+E26</f>
        <v>26122</v>
      </c>
      <c r="F8" s="23">
        <f>F9+F10+F11+F12+F13+F14+F15+F16+F17+F18+F19+F20+F21+F22+F23+F24+F26</f>
        <v>0</v>
      </c>
      <c r="G8" s="23">
        <f>E8</f>
        <v>26122</v>
      </c>
    </row>
    <row r="9" spans="1:12" x14ac:dyDescent="0.25">
      <c r="A9" s="11">
        <v>2</v>
      </c>
      <c r="B9" s="11" t="s">
        <v>7</v>
      </c>
      <c r="C9">
        <v>1600</v>
      </c>
      <c r="D9" s="28">
        <v>1850</v>
      </c>
      <c r="E9" s="11">
        <v>2116</v>
      </c>
      <c r="F9" s="11"/>
      <c r="G9" s="23">
        <f t="shared" ref="G9:G26" si="0">E9</f>
        <v>2116</v>
      </c>
    </row>
    <row r="10" spans="1:12" x14ac:dyDescent="0.25">
      <c r="A10" s="11">
        <v>3</v>
      </c>
      <c r="B10" s="11" t="s">
        <v>8</v>
      </c>
      <c r="C10" s="11">
        <v>980</v>
      </c>
      <c r="D10" s="28">
        <v>980</v>
      </c>
      <c r="E10" s="11">
        <v>1200</v>
      </c>
      <c r="F10" s="11"/>
      <c r="G10" s="23">
        <f t="shared" si="0"/>
        <v>1200</v>
      </c>
    </row>
    <row r="11" spans="1:12" x14ac:dyDescent="0.25">
      <c r="A11" s="11">
        <v>4</v>
      </c>
      <c r="B11" s="11" t="s">
        <v>9</v>
      </c>
      <c r="C11" s="11"/>
      <c r="D11" s="28"/>
      <c r="E11" s="11"/>
      <c r="F11" s="11"/>
      <c r="G11" s="23">
        <f t="shared" si="0"/>
        <v>0</v>
      </c>
    </row>
    <row r="12" spans="1:12" x14ac:dyDescent="0.25">
      <c r="A12" s="11">
        <v>5</v>
      </c>
      <c r="B12" s="11" t="s">
        <v>10</v>
      </c>
      <c r="C12" s="11">
        <v>571</v>
      </c>
      <c r="D12" s="28">
        <v>2565</v>
      </c>
      <c r="E12" s="11">
        <v>940</v>
      </c>
      <c r="F12" s="11"/>
      <c r="G12" s="23">
        <f t="shared" si="0"/>
        <v>940</v>
      </c>
    </row>
    <row r="13" spans="1:12" x14ac:dyDescent="0.25">
      <c r="A13" s="11">
        <v>6</v>
      </c>
      <c r="B13" s="11" t="s">
        <v>11</v>
      </c>
      <c r="C13" s="11">
        <v>10</v>
      </c>
      <c r="D13" s="28">
        <v>5</v>
      </c>
      <c r="E13" s="11">
        <v>10</v>
      </c>
      <c r="F13" s="11"/>
      <c r="G13" s="23">
        <f t="shared" si="0"/>
        <v>10</v>
      </c>
      <c r="H13" t="s">
        <v>12</v>
      </c>
    </row>
    <row r="14" spans="1:12" x14ac:dyDescent="0.25">
      <c r="A14" s="11">
        <v>7</v>
      </c>
      <c r="B14" s="11" t="s">
        <v>13</v>
      </c>
      <c r="C14" s="11"/>
      <c r="D14" s="28"/>
      <c r="E14" s="11"/>
      <c r="F14" s="11"/>
      <c r="G14" s="23">
        <f t="shared" si="0"/>
        <v>0</v>
      </c>
    </row>
    <row r="15" spans="1:12" x14ac:dyDescent="0.25">
      <c r="A15" s="11">
        <v>8</v>
      </c>
      <c r="B15" s="11" t="s">
        <v>14</v>
      </c>
      <c r="C15" s="11">
        <v>430</v>
      </c>
      <c r="D15" s="28">
        <v>871</v>
      </c>
      <c r="E15" s="11">
        <v>380</v>
      </c>
      <c r="F15" s="11"/>
      <c r="G15" s="23">
        <f t="shared" si="0"/>
        <v>380</v>
      </c>
      <c r="J15" s="12"/>
    </row>
    <row r="16" spans="1:12" x14ac:dyDescent="0.25">
      <c r="A16" s="11">
        <v>9</v>
      </c>
      <c r="B16" s="11" t="s">
        <v>15</v>
      </c>
      <c r="C16" s="11">
        <v>14175</v>
      </c>
      <c r="D16" s="28">
        <v>14500</v>
      </c>
      <c r="E16" s="11">
        <v>15176</v>
      </c>
      <c r="F16" s="11"/>
      <c r="G16" s="23">
        <f t="shared" si="0"/>
        <v>15176</v>
      </c>
    </row>
    <row r="17" spans="1:7" x14ac:dyDescent="0.25">
      <c r="A17" s="11">
        <v>10</v>
      </c>
      <c r="B17" s="11" t="s">
        <v>16</v>
      </c>
      <c r="C17" s="11">
        <v>5500</v>
      </c>
      <c r="D17" s="28">
        <v>5100</v>
      </c>
      <c r="E17" s="11">
        <v>5200</v>
      </c>
      <c r="F17" s="11"/>
      <c r="G17" s="23">
        <f t="shared" si="0"/>
        <v>5200</v>
      </c>
    </row>
    <row r="18" spans="1:7" x14ac:dyDescent="0.25">
      <c r="A18" s="11">
        <v>11</v>
      </c>
      <c r="B18" s="11" t="s">
        <v>17</v>
      </c>
      <c r="C18" s="11">
        <v>62</v>
      </c>
      <c r="D18" s="28">
        <v>60</v>
      </c>
      <c r="E18" s="11">
        <v>60</v>
      </c>
      <c r="F18" s="11"/>
      <c r="G18" s="23">
        <f t="shared" si="0"/>
        <v>60</v>
      </c>
    </row>
    <row r="19" spans="1:7" x14ac:dyDescent="0.25">
      <c r="A19" s="11">
        <v>12</v>
      </c>
      <c r="B19" s="11" t="s">
        <v>18</v>
      </c>
      <c r="C19" s="11">
        <v>380</v>
      </c>
      <c r="D19" s="28">
        <v>380</v>
      </c>
      <c r="E19" s="11">
        <v>350</v>
      </c>
      <c r="F19" s="11"/>
      <c r="G19" s="23">
        <f t="shared" si="0"/>
        <v>350</v>
      </c>
    </row>
    <row r="20" spans="1:7" x14ac:dyDescent="0.25">
      <c r="A20" s="11">
        <v>13</v>
      </c>
      <c r="B20" s="11" t="s">
        <v>19</v>
      </c>
      <c r="C20" s="11"/>
      <c r="D20" s="28"/>
      <c r="E20" s="11"/>
      <c r="F20" s="11"/>
      <c r="G20" s="23">
        <f t="shared" si="0"/>
        <v>0</v>
      </c>
    </row>
    <row r="21" spans="1:7" x14ac:dyDescent="0.25">
      <c r="A21" s="11">
        <v>14</v>
      </c>
      <c r="B21" s="11" t="s">
        <v>20</v>
      </c>
      <c r="C21" s="11"/>
      <c r="D21" s="28"/>
      <c r="E21" s="11"/>
      <c r="F21" s="11"/>
      <c r="G21" s="23">
        <f t="shared" si="0"/>
        <v>0</v>
      </c>
    </row>
    <row r="22" spans="1:7" x14ac:dyDescent="0.25">
      <c r="A22" s="11">
        <v>15</v>
      </c>
      <c r="B22" s="11" t="s">
        <v>21</v>
      </c>
      <c r="C22" s="11">
        <v>149</v>
      </c>
      <c r="D22" s="28">
        <v>149</v>
      </c>
      <c r="E22" s="11">
        <v>160</v>
      </c>
      <c r="F22" s="11"/>
      <c r="G22" s="23">
        <f t="shared" si="0"/>
        <v>160</v>
      </c>
    </row>
    <row r="23" spans="1:7" ht="34.5" customHeight="1" x14ac:dyDescent="0.25">
      <c r="A23" s="11">
        <v>16</v>
      </c>
      <c r="B23" s="13" t="s">
        <v>22</v>
      </c>
      <c r="C23" s="11">
        <v>350</v>
      </c>
      <c r="D23" s="28">
        <v>395</v>
      </c>
      <c r="E23" s="11">
        <v>470</v>
      </c>
      <c r="F23" s="11"/>
      <c r="G23" s="23">
        <f t="shared" si="0"/>
        <v>470</v>
      </c>
    </row>
    <row r="24" spans="1:7" x14ac:dyDescent="0.25">
      <c r="A24" s="11">
        <v>17</v>
      </c>
      <c r="B24" s="11" t="s">
        <v>23</v>
      </c>
      <c r="C24" s="11"/>
      <c r="D24" s="28"/>
      <c r="E24" s="11"/>
      <c r="F24" s="11"/>
      <c r="G24" s="23">
        <f t="shared" si="0"/>
        <v>0</v>
      </c>
    </row>
    <row r="25" spans="1:7" x14ac:dyDescent="0.25">
      <c r="A25" s="11">
        <v>18</v>
      </c>
      <c r="B25" s="11" t="s">
        <v>44</v>
      </c>
      <c r="C25" s="11"/>
      <c r="D25" s="28">
        <v>219</v>
      </c>
      <c r="E25" s="11"/>
      <c r="F25" s="11"/>
      <c r="G25" s="23"/>
    </row>
    <row r="26" spans="1:7" x14ac:dyDescent="0.25">
      <c r="A26" s="11">
        <f>A25+1</f>
        <v>19</v>
      </c>
      <c r="B26" s="11" t="s">
        <v>24</v>
      </c>
      <c r="C26" s="11">
        <v>60</v>
      </c>
      <c r="D26" s="28">
        <v>60</v>
      </c>
      <c r="E26" s="11">
        <v>60</v>
      </c>
      <c r="F26" s="11"/>
      <c r="G26" s="23">
        <f t="shared" si="0"/>
        <v>60</v>
      </c>
    </row>
    <row r="27" spans="1:7" ht="15.75" x14ac:dyDescent="0.25">
      <c r="A27" s="11">
        <f t="shared" ref="A27:A39" si="1">A26+1</f>
        <v>20</v>
      </c>
      <c r="B27" s="24" t="s">
        <v>25</v>
      </c>
      <c r="C27" s="25">
        <f>C38+C37+C36+C35+C34+C33+C32+C31+C30+C29+C28</f>
        <v>24267</v>
      </c>
      <c r="D27" s="31">
        <f t="shared" ref="D27:F27" si="2">D38+D37+D36+D35+D34+D33+D32+D31+D30+D29+D28</f>
        <v>26915</v>
      </c>
      <c r="E27" s="25">
        <f t="shared" si="2"/>
        <v>26122</v>
      </c>
      <c r="F27" s="25">
        <f t="shared" si="2"/>
        <v>0</v>
      </c>
      <c r="G27" s="25">
        <f>E27</f>
        <v>26122</v>
      </c>
    </row>
    <row r="28" spans="1:7" x14ac:dyDescent="0.25">
      <c r="A28" s="11">
        <f t="shared" si="1"/>
        <v>21</v>
      </c>
      <c r="B28" s="14" t="s">
        <v>26</v>
      </c>
      <c r="C28" s="11"/>
      <c r="D28" s="28">
        <v>0</v>
      </c>
      <c r="E28" s="11"/>
      <c r="F28" s="11"/>
      <c r="G28" s="25">
        <f t="shared" ref="G28:G39" si="3">E28</f>
        <v>0</v>
      </c>
    </row>
    <row r="29" spans="1:7" x14ac:dyDescent="0.25">
      <c r="A29" s="11">
        <f t="shared" si="1"/>
        <v>22</v>
      </c>
      <c r="B29" s="11" t="s">
        <v>27</v>
      </c>
      <c r="C29" s="11">
        <v>1800</v>
      </c>
      <c r="D29" s="28">
        <v>1800</v>
      </c>
      <c r="E29" s="11">
        <v>2000</v>
      </c>
      <c r="F29" s="11"/>
      <c r="G29" s="25">
        <f t="shared" si="3"/>
        <v>2000</v>
      </c>
    </row>
    <row r="30" spans="1:7" x14ac:dyDescent="0.25">
      <c r="A30" s="11">
        <f t="shared" si="1"/>
        <v>23</v>
      </c>
      <c r="B30" s="11" t="s">
        <v>28</v>
      </c>
      <c r="C30" s="11"/>
      <c r="D30" s="28"/>
      <c r="E30" s="11"/>
      <c r="F30" s="11"/>
      <c r="G30" s="25">
        <f t="shared" si="3"/>
        <v>0</v>
      </c>
    </row>
    <row r="31" spans="1:7" x14ac:dyDescent="0.25">
      <c r="A31" s="11">
        <f t="shared" si="1"/>
        <v>24</v>
      </c>
      <c r="B31" s="11" t="s">
        <v>29</v>
      </c>
      <c r="C31" s="11"/>
      <c r="D31" s="28"/>
      <c r="E31" s="11"/>
      <c r="F31" s="11"/>
      <c r="G31" s="25">
        <f t="shared" si="3"/>
        <v>0</v>
      </c>
    </row>
    <row r="32" spans="1:7" x14ac:dyDescent="0.25">
      <c r="A32" s="11">
        <f t="shared" si="1"/>
        <v>25</v>
      </c>
      <c r="B32" s="11" t="s">
        <v>30</v>
      </c>
      <c r="C32" s="11"/>
      <c r="D32" s="28">
        <v>1994</v>
      </c>
      <c r="E32" s="11"/>
      <c r="F32" s="11"/>
      <c r="G32" s="25">
        <f t="shared" si="3"/>
        <v>0</v>
      </c>
    </row>
    <row r="33" spans="1:12" x14ac:dyDescent="0.25">
      <c r="A33" s="11">
        <f t="shared" si="1"/>
        <v>26</v>
      </c>
      <c r="B33" s="11" t="s">
        <v>31</v>
      </c>
      <c r="C33" s="11"/>
      <c r="D33" s="15"/>
      <c r="E33" s="11"/>
      <c r="F33" s="11"/>
      <c r="G33" s="25">
        <f t="shared" si="3"/>
        <v>0</v>
      </c>
    </row>
    <row r="34" spans="1:12" ht="30.75" customHeight="1" x14ac:dyDescent="0.25">
      <c r="A34" s="11">
        <f t="shared" si="1"/>
        <v>27</v>
      </c>
      <c r="B34" s="13" t="s">
        <v>32</v>
      </c>
      <c r="C34" s="11"/>
      <c r="D34" s="11"/>
      <c r="E34" s="11"/>
      <c r="F34" s="11"/>
      <c r="G34" s="25">
        <f t="shared" si="3"/>
        <v>0</v>
      </c>
    </row>
    <row r="35" spans="1:12" ht="36" customHeight="1" x14ac:dyDescent="0.25">
      <c r="A35" s="11">
        <f t="shared" si="1"/>
        <v>28</v>
      </c>
      <c r="B35" s="16" t="s">
        <v>33</v>
      </c>
      <c r="C35" s="11">
        <v>3500</v>
      </c>
      <c r="D35" s="17">
        <v>3500</v>
      </c>
      <c r="E35" s="11">
        <v>4200</v>
      </c>
      <c r="F35" s="11"/>
      <c r="G35" s="25">
        <f t="shared" si="3"/>
        <v>4200</v>
      </c>
    </row>
    <row r="36" spans="1:12" ht="39.75" customHeight="1" x14ac:dyDescent="0.25">
      <c r="A36" s="11">
        <f t="shared" si="1"/>
        <v>29</v>
      </c>
      <c r="B36" s="16" t="s">
        <v>34</v>
      </c>
      <c r="C36" s="11">
        <v>18967</v>
      </c>
      <c r="D36" s="11">
        <v>19621</v>
      </c>
      <c r="E36" s="11">
        <v>19922</v>
      </c>
      <c r="F36" s="11"/>
      <c r="G36" s="25">
        <f t="shared" si="3"/>
        <v>19922</v>
      </c>
    </row>
    <row r="37" spans="1:12" ht="33.75" customHeight="1" x14ac:dyDescent="0.25">
      <c r="A37" s="11">
        <f t="shared" si="1"/>
        <v>30</v>
      </c>
      <c r="B37" s="16" t="s">
        <v>35</v>
      </c>
      <c r="C37" s="11"/>
      <c r="D37" s="11"/>
      <c r="E37" s="11"/>
      <c r="F37" s="11"/>
      <c r="G37" s="25">
        <f t="shared" si="3"/>
        <v>0</v>
      </c>
    </row>
    <row r="38" spans="1:12" ht="23.25" customHeight="1" x14ac:dyDescent="0.25">
      <c r="A38" s="11">
        <f t="shared" si="1"/>
        <v>31</v>
      </c>
      <c r="B38" s="11" t="s">
        <v>36</v>
      </c>
      <c r="C38" s="11"/>
      <c r="D38" s="11"/>
      <c r="E38" s="11"/>
      <c r="F38" s="11"/>
      <c r="G38" s="25">
        <f t="shared" si="3"/>
        <v>0</v>
      </c>
    </row>
    <row r="39" spans="1:12" ht="18.75" customHeight="1" x14ac:dyDescent="0.25">
      <c r="A39" s="11">
        <f t="shared" si="1"/>
        <v>32</v>
      </c>
      <c r="B39" s="26" t="s">
        <v>37</v>
      </c>
      <c r="C39" s="27">
        <f>C27-C8</f>
        <v>0</v>
      </c>
      <c r="D39" s="27">
        <f t="shared" ref="D39:F39" si="4">D27-D8</f>
        <v>0</v>
      </c>
      <c r="E39" s="27">
        <f t="shared" si="4"/>
        <v>0</v>
      </c>
      <c r="F39" s="27">
        <f t="shared" si="4"/>
        <v>0</v>
      </c>
      <c r="G39" s="25">
        <f t="shared" si="3"/>
        <v>0</v>
      </c>
    </row>
    <row r="40" spans="1:12" x14ac:dyDescent="0.25">
      <c r="A40" s="18"/>
      <c r="B40" s="19"/>
      <c r="C40" s="18"/>
      <c r="D40" s="18"/>
      <c r="E40" s="18"/>
      <c r="F40" s="18"/>
      <c r="G40" s="18"/>
      <c r="H40" s="18"/>
      <c r="I40" s="18"/>
      <c r="J40" s="18"/>
      <c r="K40" s="18"/>
      <c r="L40" s="18"/>
    </row>
    <row r="41" spans="1:12" x14ac:dyDescent="0.25">
      <c r="A41" s="18"/>
      <c r="B41" s="19"/>
      <c r="C41" s="18"/>
      <c r="D41" s="18"/>
      <c r="E41" s="18"/>
      <c r="F41" s="18"/>
      <c r="G41" s="18"/>
      <c r="H41" s="18"/>
      <c r="I41" s="18"/>
      <c r="J41" s="18"/>
      <c r="K41" s="18"/>
      <c r="L41" s="18"/>
    </row>
    <row r="43" spans="1:12" ht="23.25" customHeight="1" x14ac:dyDescent="0.25">
      <c r="B43" s="29" t="s">
        <v>38</v>
      </c>
      <c r="C43" s="29"/>
      <c r="D43" s="29"/>
    </row>
    <row r="45" spans="1:12" ht="73.5" customHeight="1" x14ac:dyDescent="0.25">
      <c r="B45" s="29" t="s">
        <v>39</v>
      </c>
      <c r="C45" s="29"/>
      <c r="D45" s="29"/>
      <c r="E45" s="29"/>
    </row>
    <row r="46" spans="1:12" x14ac:dyDescent="0.25">
      <c r="A46" s="20"/>
      <c r="B46" s="20"/>
      <c r="C46" s="20"/>
      <c r="D46" s="20"/>
      <c r="E46" s="20"/>
      <c r="F46" s="20"/>
      <c r="G46" s="20"/>
      <c r="H46" s="20"/>
      <c r="I46" s="20"/>
      <c r="J46" s="20"/>
    </row>
    <row r="47" spans="1:12" x14ac:dyDescent="0.25">
      <c r="B47" s="21" t="s">
        <v>40</v>
      </c>
      <c r="C47" s="30" t="s">
        <v>41</v>
      </c>
      <c r="D47" s="30"/>
    </row>
    <row r="48" spans="1:12" x14ac:dyDescent="0.25">
      <c r="B48" s="21" t="s">
        <v>42</v>
      </c>
      <c r="C48" s="30" t="s">
        <v>43</v>
      </c>
      <c r="D48" s="30"/>
    </row>
  </sheetData>
  <mergeCells count="4">
    <mergeCell ref="B43:D43"/>
    <mergeCell ref="B45:E45"/>
    <mergeCell ref="C47:D47"/>
    <mergeCell ref="C48:D48"/>
  </mergeCells>
  <pageMargins left="0.7" right="0.7" top="0.78740157499999996" bottom="0.78740157499999996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2023-10-17T07:04:26Z</cp:lastPrinted>
  <dcterms:created xsi:type="dcterms:W3CDTF">2019-11-29T12:57:43Z</dcterms:created>
  <dcterms:modified xsi:type="dcterms:W3CDTF">2024-12-05T07:38:39Z</dcterms:modified>
</cp:coreProperties>
</file>